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19440" windowHeight="15600"/>
  </bookViews>
  <sheets>
    <sheet name="Звіт 2025" sheetId="106" r:id="rId1"/>
  </sheets>
  <definedNames>
    <definedName name="_xlnm.Print_Area" localSheetId="0">'Звіт 2025'!$B$1:$F$115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2" i="106"/>
  <c r="F41"/>
  <c r="F37"/>
  <c r="F39"/>
  <c r="F35"/>
  <c r="F33"/>
  <c r="F31"/>
  <c r="F29"/>
  <c r="F27"/>
  <c r="F15"/>
  <c r="F13"/>
  <c r="F110" l="1"/>
  <c r="E110"/>
  <c r="F105"/>
  <c r="E105"/>
  <c r="F103"/>
  <c r="E103"/>
  <c r="F101" l="1"/>
  <c r="E101"/>
  <c r="F95" l="1"/>
  <c r="E95"/>
  <c r="F93"/>
  <c r="E93"/>
  <c r="F91" l="1"/>
  <c r="E91"/>
  <c r="F80"/>
  <c r="E80"/>
  <c r="F88"/>
  <c r="E88"/>
  <c r="F77"/>
  <c r="E77"/>
  <c r="F75"/>
  <c r="E75"/>
  <c r="F51"/>
  <c r="E51"/>
  <c r="E112" s="1"/>
  <c r="F71"/>
  <c r="E71"/>
  <c r="F67"/>
  <c r="E67"/>
  <c r="F63"/>
  <c r="E63"/>
  <c r="F59"/>
  <c r="E59"/>
  <c r="F57"/>
  <c r="E57"/>
  <c r="F48" l="1"/>
  <c r="E48"/>
  <c r="F45"/>
  <c r="E45"/>
  <c r="G41"/>
  <c r="E41"/>
  <c r="E39"/>
  <c r="E37"/>
  <c r="E35"/>
  <c r="E27"/>
  <c r="E13" l="1"/>
  <c r="F73"/>
  <c r="E73"/>
  <c r="E29"/>
  <c r="F69"/>
  <c r="E69"/>
  <c r="F65"/>
  <c r="E65"/>
  <c r="F61"/>
  <c r="E61"/>
  <c r="F55"/>
  <c r="E55"/>
  <c r="F53"/>
  <c r="E53"/>
  <c r="F43" l="1"/>
  <c r="E43"/>
  <c r="E33"/>
  <c r="E31"/>
  <c r="E15" l="1"/>
</calcChain>
</file>

<file path=xl/sharedStrings.xml><?xml version="1.0" encoding="utf-8"?>
<sst xmlns="http://schemas.openxmlformats.org/spreadsheetml/2006/main" count="231" uniqueCount="162">
  <si>
    <t>Звіт</t>
  </si>
  <si>
    <t>КПКВК</t>
  </si>
  <si>
    <t>КЕКВ</t>
  </si>
  <si>
    <t>Назва об’єкта</t>
  </si>
  <si>
    <t>0210160</t>
  </si>
  <si>
    <t>0210180</t>
  </si>
  <si>
    <t>0611021</t>
  </si>
  <si>
    <t>3110</t>
  </si>
  <si>
    <t>3132</t>
  </si>
  <si>
    <t>0611291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</si>
  <si>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</si>
  <si>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КМУ у попередніх бюджетних періодах (за спеціальним фондом ДБ)</t>
  </si>
  <si>
    <t>0212010</t>
  </si>
  <si>
    <t>3210</t>
  </si>
  <si>
    <t>0212100</t>
  </si>
  <si>
    <t>Всього по КПВК 0212100 «Стоматологічна допомога населенню»</t>
  </si>
  <si>
    <t>Всього по КПВК 0813104 «Забезпечення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інвалідністю»</t>
  </si>
  <si>
    <t>0813104</t>
  </si>
  <si>
    <t>1014030</t>
  </si>
  <si>
    <t>1014081</t>
  </si>
  <si>
    <t>1115031</t>
  </si>
  <si>
    <t>1216011</t>
  </si>
  <si>
    <t>3131</t>
  </si>
  <si>
    <t>1216030</t>
  </si>
  <si>
    <t>3142</t>
  </si>
  <si>
    <t>3122</t>
  </si>
  <si>
    <t>0217520</t>
  </si>
  <si>
    <t>0617520</t>
  </si>
  <si>
    <t>1017520</t>
  </si>
  <si>
    <t>1217670</t>
  </si>
  <si>
    <t>3117650</t>
  </si>
  <si>
    <t>0218110</t>
  </si>
  <si>
    <t>1218110</t>
  </si>
  <si>
    <t>Перший заступник міського голови</t>
  </si>
  <si>
    <t>за об’єктами за 2025 рік</t>
  </si>
  <si>
    <t xml:space="preserve">                                 про використання коштів бюджету розвитку Ніжинської міської територіальної громади </t>
  </si>
  <si>
    <t>План на 2025 рік</t>
  </si>
  <si>
    <t>Капітальний ремонт приміщення в рамках проекту "Поліцейський офіцер громади" в т.ч. ПКД</t>
  </si>
  <si>
    <t>0810160</t>
  </si>
  <si>
    <t>Придбання кондиціонеру</t>
  </si>
  <si>
    <t>1110160</t>
  </si>
  <si>
    <t>1210160</t>
  </si>
  <si>
    <t>Придбання мобільної переносної зарадної станції</t>
  </si>
  <si>
    <t>3110160</t>
  </si>
  <si>
    <t>Прибання мобільної зарядної станції</t>
  </si>
  <si>
    <t xml:space="preserve">Придбання фотоапарату, автомобілю, крісла                                                               </t>
  </si>
  <si>
    <t>Програма розвитку сприяння волонтерства Ніжинської територіальної громади на 2023-2027 роки</t>
  </si>
  <si>
    <t>Проведення експертизи по  "Капітальний ремонт даху  Ніжинської гімназії № 1  Ніжинської міської ради в м.Ніжині по  вул. Гребінки,4  Чернігівської області"</t>
  </si>
  <si>
    <t>Розроблення  ПКД "Капітальний ремонт "Встановлення автоматичної системи пожежної сигналізації, оповіщення по пожежу, управління евакуацією людей, устаткування передавання тривожних сповіщень в приміщеннях Ніжинської гімназії №3 та проведення експертизи ПКД</t>
  </si>
  <si>
    <t>Капітальний ремонт частини даху ЗОШ № 7 м.Ніжин, вул. Гоголя,15 Чернігівська обл., в т.ч. ПКД</t>
  </si>
  <si>
    <t>Капітальний ремонт учительської кімнати в ЗОШ І-ІІІ ст. №7 в т.ч. ПКД</t>
  </si>
  <si>
    <t>Виготовлення ПКД по об’єкту "Капітальний ремонт приміщень Ніжинської гімназії № 9 Ніжинської міської ради Чернігівської області за адресою: Україна, Чернігівська область, м. Ніжин, вул. Шевченка, 103. Обладнання приміщень системи пожежної сигналізації, оповіщення про пожежу і управління евакуюванням людей та устаткування передавання тривожних сповіщень"</t>
  </si>
  <si>
    <t>Виготовлення ПКД по об’єкту "Капітальний ремонт приміщення гімназії № 10 Ніжинської міської ради Чернігівської області за адресою: Чернігівська область, м. Ніжин, вул. Станіслава Прощенка, 54 ( обладнання приміщень системи пожежної сигналізації, оповіщення про пожежу і управління евакуюванням людей, тощо)</t>
  </si>
  <si>
    <t>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 в т.ч. ПКД)</t>
  </si>
  <si>
    <t>Капітальний ремонт підвального поверху під СПП із захисними властивостями ПРУ на 600 чоловік Ніжинської гімназії №16 Ніжинської міської ради по вул. Олександра Мацієвського, 11 в м. Ніжині Чернігівської області  в т.ч. ПКД</t>
  </si>
  <si>
    <t>Капітальний ремонт харчоблоку Ніжинської гімназії № 16 по вул. Мацієвського Олександра, 11 в м. Ніжині Чернігівської області"</t>
  </si>
  <si>
    <t>Виготовлення ПКД по об’єкту "Капітальний ремонт приміщення гімназії № 17 Ніжинської міської ради Чернігівської області за адресою: Чернігівська область, м. Ніжин, вул.Прилуцька, 162                             ( обладнання приміщень системи пожежної сигналізації, оповіщення про пожежу і управління евакуюванням людей, тощо)</t>
  </si>
  <si>
    <t>Виготовлення ПКД по об’єкту "Капітальний ремонт підвального поверху під СПП із захисними властивостями ПРУ на 400 чоловік Ніжинської гімназії № 17 Ніжинської міської ради Чернігівської області за адресою: Україна, Чернігівська область, м.Ніжин, вул. Прилуцька, 162</t>
  </si>
  <si>
    <t>1011070</t>
  </si>
  <si>
    <t>Придбання проектора для БДЮ</t>
  </si>
  <si>
    <t>0611183</t>
  </si>
  <si>
    <t>Придбання засобів навчання  (співфінансування з бюджету Ніжинської міської ТГ)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</si>
  <si>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</si>
  <si>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 (придбання засобів навчання)</t>
  </si>
  <si>
    <t>0611231</t>
  </si>
  <si>
    <t>Капітальний ремонт "Встановлення автоматичної системи пожежної сигналізації, оповіщення про пожежу, управління евакуаувєю людей, устаткування передавання тривожних сповіщень в приміщеннях Ніжинської гімназії №3 Ніжинської міської ради Чернігівської області за адресою: Чернігівська область, м. Ніжин, вул. С.Прощенка, 6-А</t>
  </si>
  <si>
    <t>0611232</t>
  </si>
  <si>
    <t>Капітальний ремонт "Встановлення автоматичної системи пожежної сигналізації, оповіщення про пожежу, управління евакуаувєю людей, устаткування передавання тривожних сповіщень в приміщеннях Ніжинської гімназії №3 Ніжинської міської ради Чернігівської області за адресою: Чернігівська область, м. Ніжин, вул. С.Прощенка, 6-А (співфінансування з МБ Ніжинської миіської ТГ)</t>
  </si>
  <si>
    <t>Всього по КПВК 0611232  "Виконання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бюджетам"</t>
  </si>
  <si>
    <t>0611261</t>
  </si>
  <si>
    <t>0611262</t>
  </si>
  <si>
    <t>Всього по КПВК 0611262 "Виконання заходів щодо облаштування безпечних умов у закладах загальної середньої освіти за рахунок субвенції з державного бюджету місцевим бюджетам"</t>
  </si>
  <si>
    <t>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 в т.ч. ПКД) (співфінансування з МЬ Ніжинської міської ТГ)</t>
  </si>
  <si>
    <t>Придбання масогабаритного макету пістолета Форт - 17Р9 в кабінет Захист України для ЗОШ №7</t>
  </si>
  <si>
    <t>0611300</t>
  </si>
  <si>
    <t>Будівництво спортивного залу Ніжинської гімназії № 10 в т.ч. ПВР (роботи по виготовленню топогеодезичної зйомки та інженерно - геологічні вишукування на об’єкті: "Будівництво спортивного залу із ПРУ Ніжинської гімназії № 10 за адресою: вул. Прощенка Станіслава, 54 м.Ніжина, Чернігівської області</t>
  </si>
  <si>
    <t>1211300</t>
  </si>
  <si>
    <t xml:space="preserve">Будівництво спортивного залу Ніжинської                                                            гімназії № 10 </t>
  </si>
  <si>
    <t xml:space="preserve"> </t>
  </si>
  <si>
    <t>Всього по КПКВ 0611021 «Надання загальної середньої освіти закладами загальної середньої освіти»</t>
  </si>
  <si>
    <t>Всього по КПКВ 0160 "Керівництво і управління у відповідній сфері у містах (місті Києві), селищах, селах, територіальних громадах</t>
  </si>
  <si>
    <r>
      <t>Всього по КПКВ 0180</t>
    </r>
    <r>
      <rPr>
        <sz val="9"/>
        <rFont val="Times New Roman"/>
        <family val="1"/>
        <charset val="204"/>
      </rPr>
      <t xml:space="preserve">  «</t>
    </r>
    <r>
      <rPr>
        <b/>
        <sz val="9"/>
        <color rgb="FF000000"/>
        <rFont val="Times New Roman"/>
        <family val="1"/>
        <charset val="204"/>
      </rPr>
      <t>Інша діяльність у сфері державного управління»</t>
    </r>
  </si>
  <si>
    <t>Всього по КПКВ 0611070 «Надання позашкільної освіти закладами позашкільної освіти, заходи із позашкільної роботи з дітьми»</t>
  </si>
  <si>
    <t>Всього по КПКВ 0611183 "Співфінансування заходів, що реалізуються за рахунок субвенції з ДБ МБ на реалізацію публічного проекту на забезпечення якісної, сучасної та доступної загальної середньої освіти "Нова українська школа"</t>
  </si>
  <si>
    <t>Всього по КПКВ 0611184 "Виконання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бюджетам"</t>
  </si>
  <si>
    <t>Всього по КПКВ 0611231 "Співфінансування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підготовкою"</t>
  </si>
  <si>
    <r>
      <t xml:space="preserve">Всього по КПКВ 0611291 </t>
    </r>
    <r>
      <rPr>
        <sz val="9"/>
        <rFont val="Times New Roman"/>
        <family val="1"/>
        <charset val="204"/>
      </rPr>
      <t xml:space="preserve"> "</t>
    </r>
    <r>
      <rPr>
        <b/>
        <sz val="9"/>
        <color rgb="FF000000"/>
        <rFont val="Times New Roman"/>
        <family val="1"/>
        <charset val="204"/>
      </rPr>
  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ДБ)"</t>
    </r>
  </si>
  <si>
    <t>Всього по КПКВ  0611292«Реалізація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</si>
  <si>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Всього по КПКВ 0611261 "Співфінансування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підготовкою"</t>
  </si>
  <si>
    <t>Всього по КПКВ  1300 "Будівництво освітніх установ та закладів"</t>
  </si>
  <si>
    <t xml:space="preserve"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2025рік </t>
  </si>
  <si>
    <t>0813225</t>
  </si>
  <si>
    <t>3240</t>
  </si>
  <si>
    <t>Субвенція з МБ  на реалізацію публічного інвестиційного проекту з виплати грошової компенсації за належні для отримання жилі приміщення  для сімей осіб, визначених пунктами 2-5 частини першої статті 10¹ Закону України “Про статус ветеранів війни, гарантії їх соціального захисту”, для осіб з інвалідністю I—II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11-14 частини другої статті 7 Закону України “Про статус ветеранів війни, гарантії їх соціального захисту” та які потребують поліпшення житлових умов, за рахунок відповідної субвенції з ДБ</t>
  </si>
  <si>
    <t>Всього по КПКВ 1213250 " Будівництво установ та закладів соціальної сфери"</t>
  </si>
  <si>
    <t xml:space="preserve">Виготовлення ПКД по об’єкту "Реконструкція нежитлової будівлі (дитячий садок) під соціальний гуртожиток за адресою вул. Овдіївська, 198 е, м. Ніжин, Чернігівської області </t>
  </si>
  <si>
    <t>Передплата періодичних видань на ІІ півріччя 2025 року та І півріччя 2026 року, придбання книг</t>
  </si>
  <si>
    <t>1014060</t>
  </si>
  <si>
    <t>Всього по КПКВ 1014060 "Забезпечення діяльності палаців і будинків культури"</t>
  </si>
  <si>
    <t>Всього по КПКВ 1014030 «Забезпечення діяльності бібліотек»</t>
  </si>
  <si>
    <t>Придбання цифрової, звукової робочої станції</t>
  </si>
  <si>
    <t>Всього по КПКВ 1014081 «Забезпечення діяльності інших закладів в галузі  культури і мистецтва»</t>
  </si>
  <si>
    <t>Придбання зарядної станції</t>
  </si>
  <si>
    <t>Всього по КПКВ 1014082 "Інші заходи в галузі  культури і мистецтва"</t>
  </si>
  <si>
    <t>Придбано українські презентаційні костюми та взуття для приймання делегацій, танцювальні сукні ЗААБТ "Шанс", телевізор для ЗААТБ "Ритм", мініскульптуру "Магдебурському праву - 400"</t>
  </si>
  <si>
    <t>1014082</t>
  </si>
  <si>
    <t>Придбано лічильник тепла</t>
  </si>
  <si>
    <t>Виготовлення ПКД по будівництву футбольного поля зі штучним покриттям розміром 50*70</t>
  </si>
  <si>
    <t>Всього по КПКВ 1115070 "Підготовка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спорту"</t>
  </si>
  <si>
    <t>Всього по КПКВ 2010 « Багатопрофільна стаціонарна медична допомога населенню»</t>
  </si>
  <si>
    <t>1212010</t>
  </si>
  <si>
    <t>Демонтаж будівель на території Комунального некомерційного підприємства "Ніжинська центральна міська лікарня імені Миколи Галицького", в т.ч. ПКД - 300000, 00 грн.,"Перенос мереж на території Комунального некомерційного підприємства "Ніжинська центральна міська лікарня ім. Миколи Галицького" в т.ч. ПКД - 1700000,00 грн.</t>
  </si>
  <si>
    <t>Всього по КПКВ 1115031 «Утримання та навчально-тренувальна робота комунальних дитячо-юнацьких спортивних шкіл»</t>
  </si>
  <si>
    <t>Всього по КПКВ 1216011 «Експлуатація та технічне обслуговування житлового фонду»</t>
  </si>
  <si>
    <t xml:space="preserve">Міська цільова програма з капітального ремонту ліфтів в багатоквартирних житлових будинках Ніжинської міської територіальної громади на 2025рік </t>
  </si>
  <si>
    <t>Придбання саджанців багаторічних рослин та автобусної зупинки "Кунашівська"</t>
  </si>
  <si>
    <t>Всього по КПКВ 1216030 «Організація благоустрою населених пунктів»</t>
  </si>
  <si>
    <t>0217330</t>
  </si>
  <si>
    <t>Всього по КПКВ 0217330 «Будівництво 1 інших об'єктів комунальної власності"</t>
  </si>
  <si>
    <t>Реконструкція комутаційної кімнати виконавчого комітету Ніжинської міської ради Чернігівської області за адресою: м.Ніжин, пл. ім. Івана Франка, будинок1 в т.ч. ПКД</t>
  </si>
  <si>
    <t>Програма інформатизації Ніжинської міської територіальної громади на 2024 - 2026 роки</t>
  </si>
  <si>
    <t>Всього по КПКВ 7520 «Реалізація Національної програми інформатизації»</t>
  </si>
  <si>
    <t>Всього по КПКВ 1217461 «Утримання та розвиток автомобільних доріг та дорожньої інфраструктури за рахунок коштів місцевого бюджету»</t>
  </si>
  <si>
    <t>1217461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</si>
  <si>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</si>
  <si>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</si>
  <si>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0617640</t>
  </si>
  <si>
    <t>Комплексна програма енергоефективності бюджетної, комунальної та житлової сфер  Ніжинської  міської ТГ  на 2025-2027 роки "Капітальний ремонт шляхом  проведення термомодернізації ЗДО                                                № 17"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</si>
  <si>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</si>
  <si>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Всього по КПКВ 7640 «Заходи з енергозбереження"</t>
  </si>
  <si>
    <t>Міська програма реалізації повноважень міської ради у галузі земельних відносин на 2025 рік</t>
  </si>
  <si>
    <t>МЦП "Розвитку та фінансової підтримки комунальних підприємств Ніжинської міської ТГ на 2025 рік"                                                                                            ( КП "НУВКГ - 5 628 184 тис.грн.,                                                                                  КП "ВУКГ - 7 613 384,00 грн.,КП "Комунальний ринок" - 432 000,00 грн.)</t>
  </si>
  <si>
    <t>Всього по КПКВ 3117650  "Проведення експертної грошової оцінки земельної ділянки чи права на неї"</t>
  </si>
  <si>
    <t>з питань діяльності виконавчих органів ради                                                               Федір ВОВЧЕНКО</t>
  </si>
  <si>
    <t>Програма розвитку цивільного захисту Ніжинської міської територіальної громади на 2025 рік</t>
  </si>
  <si>
    <t xml:space="preserve">Програма підвищення стійкості територіальних громад до кризових ситуацій, викликаних припиненням надання чи погіршенням якості важливихдля їх життєдіяльностіпослуг або припиненням здійсненняжиттєво важливих функцій Ніжинської міської ТГ на 2024-2025 роки </t>
  </si>
  <si>
    <t>Програма розвитку цивільного захисту  Ніжинської міської ТГ на 2025 рік (нове будівництво міської автоматизованої системи центрального оповіщення м.Ніжина)</t>
  </si>
  <si>
    <t>Інша субвенція з місцевого бюджету із цільовим призначенням - придбання генераторів</t>
  </si>
  <si>
    <t>Всього по КПКВ 1217670 "Внески до статутного капіталу суб’єктів господарювання"</t>
  </si>
  <si>
    <t>Всього по КПКВ 8110 "Заходи із запобігання та ліквідації надзвичайних ситуацій та наслідків стихійного лиха"</t>
  </si>
  <si>
    <t>0218210</t>
  </si>
  <si>
    <t>Придбання принтера та ноутбуків - 2 шт.</t>
  </si>
  <si>
    <t>Всього по КПКВ 0218210 "Муніципальні формування з охорони громадського порядку"</t>
  </si>
  <si>
    <t>0218240</t>
  </si>
  <si>
    <t xml:space="preserve">Комплексна програма заходів та робіт з територіальної оборони  Ніжинської міської територіальної громади на 2025 рік </t>
  </si>
  <si>
    <t>Всього по КПКВ 0218240 "Заходи та роботи з територіальної оборони"</t>
  </si>
  <si>
    <t>3719800</t>
  </si>
  <si>
    <t xml:space="preserve">Програма профілактики правопорушень "Правопорядок" на 2025 рік (придбання службового автомобіля для поліцейського офіцера громади)                                                                                                                                                                               </t>
  </si>
  <si>
    <t xml:space="preserve">      Програма матеріально-технічного забезпечення військових частин для виконання оборонних заходів на 2025 рік.(придбання БпЛА)</t>
  </si>
  <si>
    <t>Програма фінансової підтримки на покращення матеріально - технічного стану офіцерів - рятувальників, які дислокуються на території Ніжинської міської територіальної громади на 2025 рік"</t>
  </si>
  <si>
    <t>3220</t>
  </si>
  <si>
    <t>Субвенція з місцевого бюджету державному бюджету на 2025 рік для потреб військових частин ЗСУ на розвиток, зміцнення, удосконалення матеріально - технічної бази підрозділів та виконання бойових завдань</t>
  </si>
  <si>
    <t>Всього по КПКВ 3719800 "Субвенція з місцевого бюджету державному бюджету на виконання програм соціально - економічного розвитку регіонів"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</si>
  <si>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                                                                                                                                                                             </t>
  </si>
  <si>
    <t>Всього</t>
  </si>
  <si>
    <t>в т.ч. передані кошти</t>
  </si>
  <si>
    <t>2281</t>
  </si>
  <si>
    <t>Касові видатки на 01.01.2026 року</t>
  </si>
  <si>
    <t>Придбання зарядних станцій - 3 шт.</t>
  </si>
  <si>
    <t>Всього по КПВК 0813225 "Реалізація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101 Закону України `Про статус ветеранів війни, гарантії їх соціального захисту`, для осіб з інвалідністю I-II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умов"</t>
  </si>
  <si>
    <t>Капітальний  ремонт огорожі (встановлення паркану секційного) у Територіальному центрі по вул. Шевченка, 99Є у м.Ніжин Чернігівської області</t>
  </si>
  <si>
    <t xml:space="preserve">Додаток 3                                                                                                                                                           до рішення виконавчого комітету                                                 від    05 лютого   2026 року  № 63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</si>
</sst>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9" fillId="0" borderId="0"/>
    <xf numFmtId="0" fontId="1" fillId="0" borderId="0"/>
    <xf numFmtId="0" fontId="8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wrapText="1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9" fontId="10" fillId="0" borderId="0" xfId="0" applyNumberFormat="1" applyFont="1" applyBorder="1"/>
    <xf numFmtId="49" fontId="10" fillId="0" borderId="0" xfId="0" applyNumberFormat="1" applyFont="1" applyBorder="1" applyAlignment="1">
      <alignment wrapText="1"/>
    </xf>
    <xf numFmtId="4" fontId="10" fillId="0" borderId="0" xfId="0" applyNumberFormat="1" applyFont="1" applyBorder="1" applyAlignment="1">
      <alignment horizontal="center"/>
    </xf>
    <xf numFmtId="0" fontId="0" fillId="0" borderId="0" xfId="0" applyFont="1" applyAlignment="1"/>
    <xf numFmtId="4" fontId="6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/>
    <xf numFmtId="0" fontId="18" fillId="0" borderId="1" xfId="0" applyFont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10" fillId="0" borderId="0" xfId="0" applyNumberFormat="1" applyFont="1" applyBorder="1" applyAlignment="1">
      <alignment wrapText="1"/>
    </xf>
    <xf numFmtId="0" fontId="11" fillId="0" borderId="0" xfId="0" applyFont="1" applyBorder="1" applyAlignment="1">
      <alignment wrapText="1"/>
    </xf>
    <xf numFmtId="49" fontId="10" fillId="0" borderId="0" xfId="0" applyNumberFormat="1" applyFont="1" applyBorder="1" applyAlignment="1"/>
    <xf numFmtId="0" fontId="11" fillId="0" borderId="0" xfId="0" applyFont="1" applyBorder="1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7">
    <cellStyle name="Звичайни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B1:I209"/>
  <sheetViews>
    <sheetView tabSelected="1" zoomScaleNormal="100" workbookViewId="0">
      <selection activeCell="E1" sqref="E1:G1"/>
    </sheetView>
  </sheetViews>
  <sheetFormatPr defaultRowHeight="12.75"/>
  <cols>
    <col min="1" max="1" width="6.42578125" style="1" customWidth="1"/>
    <col min="2" max="2" width="13" style="1" customWidth="1"/>
    <col min="3" max="3" width="12.28515625" style="1" customWidth="1"/>
    <col min="4" max="4" width="41.5703125" style="1" customWidth="1"/>
    <col min="5" max="5" width="15.5703125" style="1" customWidth="1"/>
    <col min="6" max="6" width="15" style="1" customWidth="1"/>
    <col min="7" max="7" width="0.140625" style="1" customWidth="1"/>
    <col min="8" max="16384" width="9.140625" style="1"/>
  </cols>
  <sheetData>
    <row r="1" spans="2:7" ht="64.5" customHeight="1">
      <c r="E1" s="61" t="s">
        <v>161</v>
      </c>
      <c r="F1" s="62"/>
      <c r="G1" s="62"/>
    </row>
    <row r="2" spans="2:7" ht="27" customHeight="1">
      <c r="B2" s="6"/>
      <c r="C2" s="6"/>
      <c r="D2" s="7" t="s">
        <v>0</v>
      </c>
      <c r="E2" s="6"/>
      <c r="F2" s="6"/>
    </row>
    <row r="3" spans="2:7" ht="13.5" customHeight="1">
      <c r="B3" s="56" t="s">
        <v>35</v>
      </c>
      <c r="C3" s="56"/>
      <c r="D3" s="56"/>
      <c r="E3" s="56"/>
      <c r="F3" s="56"/>
    </row>
    <row r="4" spans="2:7">
      <c r="B4" s="8"/>
      <c r="C4" s="8"/>
      <c r="D4" s="9" t="s">
        <v>34</v>
      </c>
      <c r="E4" s="8"/>
      <c r="F4" s="8"/>
    </row>
    <row r="5" spans="2:7" ht="10.5" customHeight="1">
      <c r="B5" s="17"/>
      <c r="C5" s="17"/>
      <c r="D5" s="17"/>
      <c r="E5" s="17"/>
      <c r="F5" s="17"/>
    </row>
    <row r="6" spans="2:7" ht="30" customHeight="1">
      <c r="B6" s="2" t="s">
        <v>1</v>
      </c>
      <c r="C6" s="2" t="s">
        <v>2</v>
      </c>
      <c r="D6" s="5" t="s">
        <v>3</v>
      </c>
      <c r="E6" s="5" t="s">
        <v>36</v>
      </c>
      <c r="F6" s="5" t="s">
        <v>157</v>
      </c>
    </row>
    <row r="7" spans="2:7" s="3" customFormat="1" ht="22.5" customHeight="1">
      <c r="B7" s="24" t="s">
        <v>4</v>
      </c>
      <c r="C7" s="25">
        <v>3110</v>
      </c>
      <c r="D7" s="5" t="s">
        <v>45</v>
      </c>
      <c r="E7" s="18">
        <v>961990</v>
      </c>
      <c r="F7" s="18">
        <v>961990</v>
      </c>
    </row>
    <row r="8" spans="2:7" s="3" customFormat="1" ht="31.5" customHeight="1">
      <c r="B8" s="24"/>
      <c r="C8" s="25" t="s">
        <v>8</v>
      </c>
      <c r="D8" s="5" t="s">
        <v>37</v>
      </c>
      <c r="E8" s="18">
        <v>1800124</v>
      </c>
      <c r="F8" s="18">
        <v>1408640.2</v>
      </c>
    </row>
    <row r="9" spans="2:7" s="3" customFormat="1" ht="18.75" customHeight="1">
      <c r="B9" s="24" t="s">
        <v>38</v>
      </c>
      <c r="C9" s="25" t="s">
        <v>7</v>
      </c>
      <c r="D9" s="5" t="s">
        <v>39</v>
      </c>
      <c r="E9" s="18">
        <v>40000</v>
      </c>
      <c r="F9" s="18">
        <v>37500</v>
      </c>
    </row>
    <row r="10" spans="2:7" s="3" customFormat="1" ht="18.75" customHeight="1">
      <c r="B10" s="24" t="s">
        <v>40</v>
      </c>
      <c r="C10" s="25" t="s">
        <v>7</v>
      </c>
      <c r="D10" s="5" t="s">
        <v>158</v>
      </c>
      <c r="E10" s="18">
        <v>90000</v>
      </c>
      <c r="F10" s="18">
        <v>90000</v>
      </c>
    </row>
    <row r="11" spans="2:7" s="3" customFormat="1" ht="18.75" customHeight="1">
      <c r="B11" s="24" t="s">
        <v>41</v>
      </c>
      <c r="C11" s="25" t="s">
        <v>7</v>
      </c>
      <c r="D11" s="5" t="s">
        <v>42</v>
      </c>
      <c r="E11" s="18">
        <v>99000</v>
      </c>
      <c r="F11" s="18">
        <v>99000</v>
      </c>
    </row>
    <row r="12" spans="2:7" s="3" customFormat="1" ht="18.75" customHeight="1">
      <c r="B12" s="24" t="s">
        <v>43</v>
      </c>
      <c r="C12" s="25" t="s">
        <v>7</v>
      </c>
      <c r="D12" s="5" t="s">
        <v>44</v>
      </c>
      <c r="E12" s="18">
        <v>105000</v>
      </c>
      <c r="F12" s="18">
        <v>99957</v>
      </c>
    </row>
    <row r="13" spans="2:7" ht="42" customHeight="1">
      <c r="B13" s="26"/>
      <c r="C13" s="26"/>
      <c r="D13" s="33" t="s">
        <v>80</v>
      </c>
      <c r="E13" s="19">
        <f>E7+E8+E9+E10+E11+E12</f>
        <v>3096114</v>
      </c>
      <c r="F13" s="19">
        <f>F7+F8+F9+F10+F11+F12</f>
        <v>2697087.2</v>
      </c>
    </row>
    <row r="14" spans="2:7" ht="42" customHeight="1">
      <c r="B14" s="29" t="s">
        <v>5</v>
      </c>
      <c r="C14" s="27">
        <v>3210</v>
      </c>
      <c r="D14" s="39" t="s">
        <v>46</v>
      </c>
      <c r="E14" s="20">
        <v>100000</v>
      </c>
      <c r="F14" s="20">
        <v>99900</v>
      </c>
    </row>
    <row r="15" spans="2:7" ht="30" customHeight="1">
      <c r="B15" s="27"/>
      <c r="C15" s="27"/>
      <c r="D15" s="34" t="s">
        <v>81</v>
      </c>
      <c r="E15" s="21">
        <f>E14</f>
        <v>100000</v>
      </c>
      <c r="F15" s="21">
        <f>F14</f>
        <v>99900</v>
      </c>
    </row>
    <row r="16" spans="2:7" ht="51.75" customHeight="1">
      <c r="B16" s="29" t="s">
        <v>6</v>
      </c>
      <c r="C16" s="27" t="s">
        <v>8</v>
      </c>
      <c r="D16" s="54" t="s">
        <v>47</v>
      </c>
      <c r="E16" s="20">
        <v>4780</v>
      </c>
      <c r="F16" s="20">
        <v>4780</v>
      </c>
    </row>
    <row r="17" spans="2:7" ht="81" customHeight="1">
      <c r="B17" s="29" t="s">
        <v>6</v>
      </c>
      <c r="C17" s="27" t="s">
        <v>8</v>
      </c>
      <c r="D17" s="54" t="s">
        <v>48</v>
      </c>
      <c r="E17" s="20">
        <v>40000</v>
      </c>
      <c r="F17" s="20">
        <v>40000</v>
      </c>
    </row>
    <row r="18" spans="2:7" ht="44.25" customHeight="1">
      <c r="B18" s="29" t="s">
        <v>6</v>
      </c>
      <c r="C18" s="27" t="s">
        <v>8</v>
      </c>
      <c r="D18" s="54" t="s">
        <v>49</v>
      </c>
      <c r="E18" s="20">
        <v>5870</v>
      </c>
      <c r="F18" s="20">
        <v>5736</v>
      </c>
    </row>
    <row r="19" spans="2:7" ht="32.25" customHeight="1">
      <c r="B19" s="29" t="s">
        <v>6</v>
      </c>
      <c r="C19" s="27" t="s">
        <v>8</v>
      </c>
      <c r="D19" s="54" t="s">
        <v>50</v>
      </c>
      <c r="E19" s="20">
        <v>992600</v>
      </c>
      <c r="F19" s="20">
        <v>826099.89</v>
      </c>
    </row>
    <row r="20" spans="2:7" ht="108" customHeight="1">
      <c r="B20" s="29" t="s">
        <v>6</v>
      </c>
      <c r="C20" s="28" t="s">
        <v>8</v>
      </c>
      <c r="D20" s="54" t="s">
        <v>51</v>
      </c>
      <c r="E20" s="20">
        <v>99800</v>
      </c>
      <c r="F20" s="20">
        <v>99761.34</v>
      </c>
    </row>
    <row r="21" spans="2:7" ht="91.5" customHeight="1">
      <c r="B21" s="29" t="s">
        <v>6</v>
      </c>
      <c r="C21" s="28" t="s">
        <v>8</v>
      </c>
      <c r="D21" s="55" t="s">
        <v>52</v>
      </c>
      <c r="E21" s="20">
        <v>100000</v>
      </c>
      <c r="F21" s="20">
        <v>99811.72</v>
      </c>
    </row>
    <row r="22" spans="2:7" ht="53.25" customHeight="1">
      <c r="B22" s="29" t="s">
        <v>6</v>
      </c>
      <c r="C22" s="28" t="s">
        <v>8</v>
      </c>
      <c r="D22" s="55" t="s">
        <v>53</v>
      </c>
      <c r="E22" s="20">
        <v>55000</v>
      </c>
      <c r="F22" s="20">
        <v>55000</v>
      </c>
    </row>
    <row r="23" spans="2:7" ht="64.5" customHeight="1">
      <c r="B23" s="29" t="s">
        <v>6</v>
      </c>
      <c r="C23" s="28" t="s">
        <v>8</v>
      </c>
      <c r="D23" s="55" t="s">
        <v>54</v>
      </c>
      <c r="E23" s="20">
        <v>499377</v>
      </c>
      <c r="F23" s="20">
        <v>499296</v>
      </c>
    </row>
    <row r="24" spans="2:7" ht="51.75" customHeight="1">
      <c r="B24" s="29" t="s">
        <v>6</v>
      </c>
      <c r="C24" s="28" t="s">
        <v>8</v>
      </c>
      <c r="D24" s="55" t="s">
        <v>55</v>
      </c>
      <c r="E24" s="20">
        <v>55023</v>
      </c>
      <c r="F24" s="20">
        <v>55023</v>
      </c>
    </row>
    <row r="25" spans="2:7" ht="91.5" customHeight="1">
      <c r="B25" s="29" t="s">
        <v>6</v>
      </c>
      <c r="C25" s="28" t="s">
        <v>8</v>
      </c>
      <c r="D25" s="54" t="s">
        <v>56</v>
      </c>
      <c r="E25" s="18">
        <v>100000</v>
      </c>
      <c r="F25" s="18">
        <v>99811.72</v>
      </c>
    </row>
    <row r="26" spans="2:7" ht="84" customHeight="1">
      <c r="B26" s="29" t="s">
        <v>6</v>
      </c>
      <c r="C26" s="28" t="s">
        <v>8</v>
      </c>
      <c r="D26" s="54" t="s">
        <v>57</v>
      </c>
      <c r="E26" s="18">
        <v>352200</v>
      </c>
      <c r="F26" s="18">
        <v>0</v>
      </c>
    </row>
    <row r="27" spans="2:7" ht="42.75" customHeight="1">
      <c r="B27" s="27"/>
      <c r="C27" s="28"/>
      <c r="D27" s="40" t="s">
        <v>79</v>
      </c>
      <c r="E27" s="21">
        <f>E16+E17+E18+E19+E20+E21+E22+E23+E24+E25+E26</f>
        <v>2304650</v>
      </c>
      <c r="F27" s="21">
        <f>F16+F17+F18+F19+F20+F21+F22+F23+F24+F25+F26</f>
        <v>1785319.67</v>
      </c>
    </row>
    <row r="28" spans="2:7" ht="29.25" customHeight="1">
      <c r="B28" s="29" t="s">
        <v>58</v>
      </c>
      <c r="C28" s="28" t="s">
        <v>7</v>
      </c>
      <c r="D28" s="41" t="s">
        <v>59</v>
      </c>
      <c r="E28" s="20">
        <v>30000</v>
      </c>
      <c r="F28" s="20">
        <v>29925</v>
      </c>
    </row>
    <row r="29" spans="2:7" ht="37.5" customHeight="1">
      <c r="B29" s="27"/>
      <c r="C29" s="28"/>
      <c r="D29" s="42" t="s">
        <v>82</v>
      </c>
      <c r="E29" s="21">
        <f>E28</f>
        <v>30000</v>
      </c>
      <c r="F29" s="21">
        <f>F28</f>
        <v>29925</v>
      </c>
    </row>
    <row r="30" spans="2:7" ht="33.75" customHeight="1">
      <c r="B30" s="29" t="s">
        <v>60</v>
      </c>
      <c r="C30" s="27" t="s">
        <v>7</v>
      </c>
      <c r="D30" s="22" t="s">
        <v>61</v>
      </c>
      <c r="E30" s="20">
        <v>463164.8</v>
      </c>
      <c r="F30" s="20">
        <v>444600.2</v>
      </c>
      <c r="G30" s="4"/>
    </row>
    <row r="31" spans="2:7" ht="74.25" customHeight="1">
      <c r="B31" s="27"/>
      <c r="C31" s="27"/>
      <c r="D31" s="23" t="s">
        <v>83</v>
      </c>
      <c r="E31" s="21">
        <f>E30</f>
        <v>463164.8</v>
      </c>
      <c r="F31" s="21">
        <f>F30</f>
        <v>444600.2</v>
      </c>
      <c r="G31" s="4"/>
    </row>
    <row r="32" spans="2:7" ht="81.75" customHeight="1">
      <c r="B32" s="29" t="s">
        <v>62</v>
      </c>
      <c r="C32" s="27" t="s">
        <v>7</v>
      </c>
      <c r="D32" s="22" t="s">
        <v>63</v>
      </c>
      <c r="E32" s="20">
        <v>1852659.2</v>
      </c>
      <c r="F32" s="20">
        <v>1778400.8</v>
      </c>
      <c r="G32" s="4"/>
    </row>
    <row r="33" spans="2:7" ht="81" customHeight="1">
      <c r="B33" s="27"/>
      <c r="C33" s="27"/>
      <c r="D33" s="23" t="s">
        <v>84</v>
      </c>
      <c r="E33" s="21">
        <f>E32</f>
        <v>1852659.2</v>
      </c>
      <c r="F33" s="21">
        <f>F32</f>
        <v>1778400.8</v>
      </c>
      <c r="G33" s="4"/>
    </row>
    <row r="34" spans="2:7" ht="102" customHeight="1">
      <c r="B34" s="29" t="s">
        <v>64</v>
      </c>
      <c r="C34" s="27" t="s">
        <v>8</v>
      </c>
      <c r="D34" s="22" t="s">
        <v>67</v>
      </c>
      <c r="E34" s="20">
        <v>1237564</v>
      </c>
      <c r="F34" s="20">
        <v>1051502.03</v>
      </c>
      <c r="G34" s="4"/>
    </row>
    <row r="35" spans="2:7" ht="119.25" customHeight="1">
      <c r="B35" s="27"/>
      <c r="C35" s="27"/>
      <c r="D35" s="23" t="s">
        <v>85</v>
      </c>
      <c r="E35" s="21">
        <f>E34</f>
        <v>1237564</v>
      </c>
      <c r="F35" s="21">
        <f>F34</f>
        <v>1051502.03</v>
      </c>
      <c r="G35" s="4"/>
    </row>
    <row r="36" spans="2:7" ht="96.75" customHeight="1">
      <c r="B36" s="29" t="s">
        <v>66</v>
      </c>
      <c r="C36" s="27" t="s">
        <v>8</v>
      </c>
      <c r="D36" s="22" t="s">
        <v>65</v>
      </c>
      <c r="E36" s="20">
        <v>1237564</v>
      </c>
      <c r="F36" s="20">
        <v>1051502</v>
      </c>
      <c r="G36" s="4"/>
    </row>
    <row r="37" spans="2:7" ht="115.5" customHeight="1">
      <c r="B37" s="27"/>
      <c r="C37" s="27"/>
      <c r="D37" s="23" t="s">
        <v>68</v>
      </c>
      <c r="E37" s="21">
        <f>E36</f>
        <v>1237564</v>
      </c>
      <c r="F37" s="21">
        <f>F36</f>
        <v>1051502</v>
      </c>
      <c r="G37" s="4"/>
    </row>
    <row r="38" spans="2:7" ht="81" customHeight="1">
      <c r="B38" s="29" t="s">
        <v>69</v>
      </c>
      <c r="C38" s="27" t="s">
        <v>8</v>
      </c>
      <c r="D38" s="22" t="s">
        <v>72</v>
      </c>
      <c r="E38" s="20">
        <v>6197461</v>
      </c>
      <c r="F38" s="20">
        <v>0</v>
      </c>
      <c r="G38" s="4"/>
    </row>
    <row r="39" spans="2:7" ht="115.5" customHeight="1">
      <c r="B39" s="27"/>
      <c r="C39" s="27"/>
      <c r="D39" s="23" t="s">
        <v>88</v>
      </c>
      <c r="E39" s="21">
        <f>E38</f>
        <v>6197461</v>
      </c>
      <c r="F39" s="21">
        <f>F38</f>
        <v>0</v>
      </c>
      <c r="G39" s="4"/>
    </row>
    <row r="40" spans="2:7" ht="63" customHeight="1">
      <c r="B40" s="29" t="s">
        <v>70</v>
      </c>
      <c r="C40" s="27" t="s">
        <v>8</v>
      </c>
      <c r="D40" s="22" t="s">
        <v>53</v>
      </c>
      <c r="E40" s="20">
        <v>23525108</v>
      </c>
      <c r="F40" s="20">
        <v>0</v>
      </c>
      <c r="G40" s="4"/>
    </row>
    <row r="41" spans="2:7" ht="53.25" customHeight="1">
      <c r="B41" s="27"/>
      <c r="C41" s="27"/>
      <c r="D41" s="23" t="s">
        <v>71</v>
      </c>
      <c r="E41" s="21">
        <f>E40</f>
        <v>23525108</v>
      </c>
      <c r="F41" s="21">
        <f>F40</f>
        <v>0</v>
      </c>
      <c r="G41" s="21">
        <f t="shared" ref="G41" si="0">G40</f>
        <v>0</v>
      </c>
    </row>
    <row r="42" spans="2:7" ht="46.5" customHeight="1">
      <c r="B42" s="29" t="s">
        <v>9</v>
      </c>
      <c r="C42" s="27" t="s">
        <v>7</v>
      </c>
      <c r="D42" s="36" t="s">
        <v>73</v>
      </c>
      <c r="E42" s="20">
        <v>10971</v>
      </c>
      <c r="F42" s="20">
        <v>10971</v>
      </c>
      <c r="G42" s="4"/>
    </row>
    <row r="43" spans="2:7" ht="85.5" customHeight="1">
      <c r="B43" s="27"/>
      <c r="C43" s="27"/>
      <c r="D43" s="34" t="s">
        <v>86</v>
      </c>
      <c r="E43" s="21">
        <f>E42</f>
        <v>10971</v>
      </c>
      <c r="F43" s="21">
        <f>F42</f>
        <v>10971</v>
      </c>
      <c r="G43" s="4"/>
    </row>
    <row r="44" spans="2:7" ht="61.5" customHeight="1">
      <c r="B44" s="29" t="s">
        <v>10</v>
      </c>
      <c r="C44" s="27" t="s">
        <v>7</v>
      </c>
      <c r="D44" s="36" t="s">
        <v>11</v>
      </c>
      <c r="E44" s="20">
        <v>25599.01</v>
      </c>
      <c r="F44" s="20">
        <v>25599.01</v>
      </c>
      <c r="G44" s="4"/>
    </row>
    <row r="45" spans="2:7" ht="78" customHeight="1">
      <c r="B45" s="27"/>
      <c r="C45" s="27"/>
      <c r="D45" s="34" t="s">
        <v>87</v>
      </c>
      <c r="E45" s="21">
        <f>E44</f>
        <v>25599.01</v>
      </c>
      <c r="F45" s="21">
        <f>F44</f>
        <v>25599.01</v>
      </c>
    </row>
    <row r="46" spans="2:7" ht="81.75" customHeight="1">
      <c r="B46" s="29" t="s">
        <v>74</v>
      </c>
      <c r="C46" s="27" t="s">
        <v>25</v>
      </c>
      <c r="D46" s="36" t="s">
        <v>75</v>
      </c>
      <c r="E46" s="20">
        <v>57800</v>
      </c>
      <c r="F46" s="20">
        <v>57800</v>
      </c>
    </row>
    <row r="47" spans="2:7" ht="28.5" customHeight="1">
      <c r="B47" s="29" t="s">
        <v>76</v>
      </c>
      <c r="C47" s="27" t="s">
        <v>25</v>
      </c>
      <c r="D47" s="36" t="s">
        <v>77</v>
      </c>
      <c r="E47" s="20">
        <v>202000</v>
      </c>
      <c r="F47" s="20">
        <v>0</v>
      </c>
    </row>
    <row r="48" spans="2:7" ht="32.25" customHeight="1">
      <c r="B48" s="27"/>
      <c r="C48" s="27"/>
      <c r="D48" s="34" t="s">
        <v>89</v>
      </c>
      <c r="E48" s="21">
        <f>E46+E47</f>
        <v>259800</v>
      </c>
      <c r="F48" s="21">
        <f>F46+F47</f>
        <v>57800</v>
      </c>
    </row>
    <row r="49" spans="2:6" ht="49.5" customHeight="1">
      <c r="B49" s="29" t="s">
        <v>12</v>
      </c>
      <c r="C49" s="27" t="s">
        <v>13</v>
      </c>
      <c r="D49" s="36" t="s">
        <v>153</v>
      </c>
      <c r="E49" s="20">
        <v>38558000</v>
      </c>
      <c r="F49" s="20">
        <v>34790075.600000001</v>
      </c>
    </row>
    <row r="50" spans="2:6" ht="90.75" customHeight="1">
      <c r="B50" s="29" t="s">
        <v>110</v>
      </c>
      <c r="C50" s="27" t="s">
        <v>8</v>
      </c>
      <c r="D50" s="36" t="s">
        <v>111</v>
      </c>
      <c r="E50" s="20">
        <v>2000000</v>
      </c>
      <c r="F50" s="20">
        <v>0</v>
      </c>
    </row>
    <row r="51" spans="2:6" ht="34.5" customHeight="1">
      <c r="B51" s="27"/>
      <c r="C51" s="27"/>
      <c r="D51" s="23" t="s">
        <v>109</v>
      </c>
      <c r="E51" s="21">
        <f>E49+E50</f>
        <v>40558000</v>
      </c>
      <c r="F51" s="21">
        <f>F49+F50</f>
        <v>34790075.600000001</v>
      </c>
    </row>
    <row r="52" spans="2:6" ht="60.75" customHeight="1">
      <c r="B52" s="29" t="s">
        <v>14</v>
      </c>
      <c r="C52" s="27" t="s">
        <v>13</v>
      </c>
      <c r="D52" s="22" t="s">
        <v>90</v>
      </c>
      <c r="E52" s="20">
        <v>1084000</v>
      </c>
      <c r="F52" s="20">
        <v>1064460</v>
      </c>
    </row>
    <row r="53" spans="2:6" ht="28.5" customHeight="1">
      <c r="B53" s="27"/>
      <c r="C53" s="27"/>
      <c r="D53" s="34" t="s">
        <v>15</v>
      </c>
      <c r="E53" s="21">
        <f>E52</f>
        <v>1084000</v>
      </c>
      <c r="F53" s="21">
        <f>F52</f>
        <v>1064460</v>
      </c>
    </row>
    <row r="54" spans="2:6" ht="42" customHeight="1">
      <c r="B54" s="37" t="s">
        <v>17</v>
      </c>
      <c r="C54" s="2">
        <v>3132</v>
      </c>
      <c r="D54" s="36" t="s">
        <v>160</v>
      </c>
      <c r="E54" s="20">
        <v>508900</v>
      </c>
      <c r="F54" s="20">
        <v>480138.51</v>
      </c>
    </row>
    <row r="55" spans="2:6" ht="57" customHeight="1">
      <c r="B55" s="27"/>
      <c r="C55" s="22"/>
      <c r="D55" s="34" t="s">
        <v>16</v>
      </c>
      <c r="E55" s="21">
        <f>E54</f>
        <v>508900</v>
      </c>
      <c r="F55" s="21">
        <f>F54</f>
        <v>480138.51</v>
      </c>
    </row>
    <row r="56" spans="2:6" ht="225" customHeight="1">
      <c r="B56" s="29" t="s">
        <v>91</v>
      </c>
      <c r="C56" s="27" t="s">
        <v>92</v>
      </c>
      <c r="D56" s="45" t="s">
        <v>93</v>
      </c>
      <c r="E56" s="20">
        <v>10823862</v>
      </c>
      <c r="F56" s="20">
        <v>10694784.9</v>
      </c>
    </row>
    <row r="57" spans="2:6" ht="225.75" customHeight="1">
      <c r="B57" s="27"/>
      <c r="C57" s="27"/>
      <c r="D57" s="44" t="s">
        <v>159</v>
      </c>
      <c r="E57" s="21">
        <f>E56</f>
        <v>10823862</v>
      </c>
      <c r="F57" s="21">
        <f>F56</f>
        <v>10694784.9</v>
      </c>
    </row>
    <row r="58" spans="2:6" ht="56.25" customHeight="1">
      <c r="B58" s="46">
        <v>1213250</v>
      </c>
      <c r="C58" s="41">
        <v>3142</v>
      </c>
      <c r="D58" s="5" t="s">
        <v>95</v>
      </c>
      <c r="E58" s="47">
        <v>680000</v>
      </c>
      <c r="F58" s="47">
        <v>680000</v>
      </c>
    </row>
    <row r="59" spans="2:6" ht="42" customHeight="1">
      <c r="B59" s="43"/>
      <c r="C59" s="43"/>
      <c r="D59" s="48" t="s">
        <v>94</v>
      </c>
      <c r="E59" s="49">
        <f>E58</f>
        <v>680000</v>
      </c>
      <c r="F59" s="49">
        <f>F58</f>
        <v>680000</v>
      </c>
    </row>
    <row r="60" spans="2:6" ht="28.5" customHeight="1">
      <c r="B60" s="29" t="s">
        <v>18</v>
      </c>
      <c r="C60" s="27">
        <v>3110</v>
      </c>
      <c r="D60" s="36" t="s">
        <v>96</v>
      </c>
      <c r="E60" s="20">
        <v>67000</v>
      </c>
      <c r="F60" s="20">
        <v>67000</v>
      </c>
    </row>
    <row r="61" spans="2:6" ht="27" customHeight="1">
      <c r="B61" s="27"/>
      <c r="C61" s="27"/>
      <c r="D61" s="34" t="s">
        <v>99</v>
      </c>
      <c r="E61" s="21">
        <f>E60</f>
        <v>67000</v>
      </c>
      <c r="F61" s="21">
        <f>F60</f>
        <v>67000</v>
      </c>
    </row>
    <row r="62" spans="2:6" ht="21" customHeight="1">
      <c r="B62" s="29" t="s">
        <v>97</v>
      </c>
      <c r="C62" s="27" t="s">
        <v>7</v>
      </c>
      <c r="D62" s="36" t="s">
        <v>100</v>
      </c>
      <c r="E62" s="20">
        <v>46750</v>
      </c>
      <c r="F62" s="20">
        <v>46750</v>
      </c>
    </row>
    <row r="63" spans="2:6" ht="30" customHeight="1">
      <c r="B63" s="27"/>
      <c r="C63" s="27"/>
      <c r="D63" s="34" t="s">
        <v>98</v>
      </c>
      <c r="E63" s="21">
        <f>E62</f>
        <v>46750</v>
      </c>
      <c r="F63" s="21">
        <f>F62</f>
        <v>46750</v>
      </c>
    </row>
    <row r="64" spans="2:6" ht="25.5" customHeight="1">
      <c r="B64" s="29" t="s">
        <v>19</v>
      </c>
      <c r="C64" s="27" t="s">
        <v>7</v>
      </c>
      <c r="D64" s="36" t="s">
        <v>102</v>
      </c>
      <c r="E64" s="20">
        <v>80000</v>
      </c>
      <c r="F64" s="20">
        <v>80000</v>
      </c>
    </row>
    <row r="65" spans="2:9" ht="32.25" customHeight="1">
      <c r="B65" s="27"/>
      <c r="C65" s="27"/>
      <c r="D65" s="34" t="s">
        <v>101</v>
      </c>
      <c r="E65" s="21">
        <f>E64</f>
        <v>80000</v>
      </c>
      <c r="F65" s="21">
        <f>F64</f>
        <v>80000</v>
      </c>
    </row>
    <row r="66" spans="2:9" ht="46.5" customHeight="1">
      <c r="B66" s="29" t="s">
        <v>105</v>
      </c>
      <c r="C66" s="27" t="s">
        <v>7</v>
      </c>
      <c r="D66" s="36" t="s">
        <v>104</v>
      </c>
      <c r="E66" s="20">
        <v>150000</v>
      </c>
      <c r="F66" s="20">
        <v>150000</v>
      </c>
    </row>
    <row r="67" spans="2:9" ht="32.25" customHeight="1">
      <c r="B67" s="27"/>
      <c r="C67" s="27"/>
      <c r="D67" s="34" t="s">
        <v>103</v>
      </c>
      <c r="E67" s="21">
        <f>E66</f>
        <v>150000</v>
      </c>
      <c r="F67" s="21">
        <f>F66</f>
        <v>150000</v>
      </c>
    </row>
    <row r="68" spans="2:9" ht="21" customHeight="1">
      <c r="B68" s="29" t="s">
        <v>20</v>
      </c>
      <c r="C68" s="27" t="s">
        <v>7</v>
      </c>
      <c r="D68" s="36" t="s">
        <v>106</v>
      </c>
      <c r="E68" s="22">
        <v>62100</v>
      </c>
      <c r="F68" s="22">
        <v>37100</v>
      </c>
    </row>
    <row r="69" spans="2:9" ht="43.5" customHeight="1">
      <c r="B69" s="28"/>
      <c r="C69" s="28"/>
      <c r="D69" s="34" t="s">
        <v>112</v>
      </c>
      <c r="E69" s="21">
        <f>E68</f>
        <v>62100</v>
      </c>
      <c r="F69" s="21">
        <f>F68</f>
        <v>37100</v>
      </c>
    </row>
    <row r="70" spans="2:9" ht="31.5" customHeight="1">
      <c r="B70" s="46">
        <v>1115070</v>
      </c>
      <c r="C70" s="41">
        <v>3122</v>
      </c>
      <c r="D70" s="5" t="s">
        <v>107</v>
      </c>
      <c r="E70" s="47">
        <v>300000</v>
      </c>
      <c r="F70" s="47">
        <v>298328</v>
      </c>
    </row>
    <row r="71" spans="2:9" ht="65.25" customHeight="1">
      <c r="B71" s="43"/>
      <c r="C71" s="43"/>
      <c r="D71" s="42" t="s">
        <v>108</v>
      </c>
      <c r="E71" s="50">
        <f>E70</f>
        <v>300000</v>
      </c>
      <c r="F71" s="50">
        <f>F70</f>
        <v>298328</v>
      </c>
      <c r="I71" s="1" t="s">
        <v>78</v>
      </c>
    </row>
    <row r="72" spans="2:9" ht="39" customHeight="1">
      <c r="B72" s="29" t="s">
        <v>21</v>
      </c>
      <c r="C72" s="28" t="s">
        <v>22</v>
      </c>
      <c r="D72" s="36" t="s">
        <v>114</v>
      </c>
      <c r="E72" s="20">
        <v>60000</v>
      </c>
      <c r="F72" s="20">
        <v>44447.35</v>
      </c>
    </row>
    <row r="73" spans="2:9" ht="31.5" customHeight="1">
      <c r="B73" s="29"/>
      <c r="C73" s="29"/>
      <c r="D73" s="34" t="s">
        <v>113</v>
      </c>
      <c r="E73" s="23">
        <f>E72</f>
        <v>60000</v>
      </c>
      <c r="F73" s="23">
        <f>F72</f>
        <v>44447.35</v>
      </c>
    </row>
    <row r="74" spans="2:9" ht="27.75" customHeight="1">
      <c r="B74" s="29" t="s">
        <v>23</v>
      </c>
      <c r="C74" s="27" t="s">
        <v>7</v>
      </c>
      <c r="D74" s="36" t="s">
        <v>115</v>
      </c>
      <c r="E74" s="22">
        <v>219500</v>
      </c>
      <c r="F74" s="22">
        <v>210960</v>
      </c>
    </row>
    <row r="75" spans="2:9" ht="27.75" customHeight="1">
      <c r="B75" s="27"/>
      <c r="C75" s="30"/>
      <c r="D75" s="34" t="s">
        <v>116</v>
      </c>
      <c r="E75" s="23">
        <f>E74</f>
        <v>219500</v>
      </c>
      <c r="F75" s="23">
        <f>F74</f>
        <v>210960</v>
      </c>
    </row>
    <row r="76" spans="2:9" ht="55.5" customHeight="1">
      <c r="B76" s="29" t="s">
        <v>117</v>
      </c>
      <c r="C76" s="27" t="s">
        <v>24</v>
      </c>
      <c r="D76" s="35" t="s">
        <v>119</v>
      </c>
      <c r="E76" s="22">
        <v>144494</v>
      </c>
      <c r="F76" s="22">
        <v>144494</v>
      </c>
    </row>
    <row r="77" spans="2:9" ht="33.75" customHeight="1">
      <c r="B77" s="27"/>
      <c r="C77" s="30"/>
      <c r="D77" s="34" t="s">
        <v>118</v>
      </c>
      <c r="E77" s="23">
        <f>E76</f>
        <v>144494</v>
      </c>
      <c r="F77" s="23">
        <f>F76</f>
        <v>144494</v>
      </c>
    </row>
    <row r="78" spans="2:9" ht="39" customHeight="1">
      <c r="B78" s="29" t="s">
        <v>123</v>
      </c>
      <c r="C78" s="52">
        <v>3122</v>
      </c>
      <c r="D78" s="2" t="s">
        <v>124</v>
      </c>
      <c r="E78" s="22">
        <v>110000</v>
      </c>
      <c r="F78" s="22">
        <v>75000</v>
      </c>
    </row>
    <row r="79" spans="2:9" ht="44.25" customHeight="1">
      <c r="B79" s="43"/>
      <c r="C79" s="52">
        <v>3122</v>
      </c>
      <c r="D79" s="51" t="s">
        <v>125</v>
      </c>
      <c r="E79" s="22">
        <v>90000</v>
      </c>
      <c r="F79" s="22">
        <v>0</v>
      </c>
    </row>
    <row r="80" spans="2:9" ht="44.25" customHeight="1">
      <c r="B80" s="27"/>
      <c r="C80" s="30"/>
      <c r="D80" s="34" t="s">
        <v>122</v>
      </c>
      <c r="E80" s="23">
        <f>E78+E79</f>
        <v>200000</v>
      </c>
      <c r="F80" s="23">
        <f>F78+F79</f>
        <v>75000</v>
      </c>
    </row>
    <row r="81" spans="2:6" ht="32.25" customHeight="1">
      <c r="B81" s="29" t="s">
        <v>26</v>
      </c>
      <c r="C81" s="27" t="s">
        <v>7</v>
      </c>
      <c r="D81" s="38" t="s">
        <v>120</v>
      </c>
      <c r="E81" s="22">
        <v>74000</v>
      </c>
      <c r="F81" s="22">
        <v>0</v>
      </c>
    </row>
    <row r="82" spans="2:6" ht="32.25" customHeight="1">
      <c r="B82" s="29"/>
      <c r="C82" s="27" t="s">
        <v>24</v>
      </c>
      <c r="D82" s="38" t="s">
        <v>120</v>
      </c>
      <c r="E82" s="22">
        <v>99924</v>
      </c>
      <c r="F82" s="22">
        <v>0</v>
      </c>
    </row>
    <row r="83" spans="2:6" ht="30.75" customHeight="1">
      <c r="B83" s="29"/>
      <c r="C83" s="27" t="s">
        <v>13</v>
      </c>
      <c r="D83" s="38" t="s">
        <v>120</v>
      </c>
      <c r="E83" s="22">
        <v>303000</v>
      </c>
      <c r="F83" s="22">
        <v>302972</v>
      </c>
    </row>
    <row r="84" spans="2:6" ht="32.25" customHeight="1">
      <c r="B84" s="29" t="s">
        <v>27</v>
      </c>
      <c r="C84" s="27" t="s">
        <v>7</v>
      </c>
      <c r="D84" s="38" t="s">
        <v>120</v>
      </c>
      <c r="E84" s="22">
        <v>520800</v>
      </c>
      <c r="F84" s="22">
        <v>519423</v>
      </c>
    </row>
    <row r="85" spans="2:6" ht="41.25" customHeight="1">
      <c r="B85" s="29" t="s">
        <v>28</v>
      </c>
      <c r="C85" s="27" t="s">
        <v>7</v>
      </c>
      <c r="D85" s="38" t="s">
        <v>120</v>
      </c>
      <c r="E85" s="22">
        <v>104000</v>
      </c>
      <c r="F85" s="22">
        <v>104000</v>
      </c>
    </row>
    <row r="86" spans="2:6" ht="33" customHeight="1">
      <c r="B86" s="31">
        <v>3117520</v>
      </c>
      <c r="C86" s="27" t="s">
        <v>7</v>
      </c>
      <c r="D86" s="38" t="s">
        <v>120</v>
      </c>
      <c r="E86" s="22">
        <v>142000</v>
      </c>
      <c r="F86" s="22">
        <v>141916</v>
      </c>
    </row>
    <row r="87" spans="2:6" ht="30.75" customHeight="1">
      <c r="B87" s="31">
        <v>3717520</v>
      </c>
      <c r="C87" s="27" t="s">
        <v>7</v>
      </c>
      <c r="D87" s="38" t="s">
        <v>120</v>
      </c>
      <c r="E87" s="22">
        <v>124350</v>
      </c>
      <c r="F87" s="22">
        <v>123350</v>
      </c>
    </row>
    <row r="88" spans="2:6" ht="30" customHeight="1">
      <c r="B88" s="31"/>
      <c r="C88" s="27"/>
      <c r="D88" s="34" t="s">
        <v>121</v>
      </c>
      <c r="E88" s="21">
        <f>E81+E82+E83+E84+E85+E86+E87</f>
        <v>1368074</v>
      </c>
      <c r="F88" s="21">
        <f>F81+F82+F83+F84+F85+F86+F87</f>
        <v>1191661</v>
      </c>
    </row>
    <row r="89" spans="2:6" ht="59.25" customHeight="1">
      <c r="B89" s="29" t="s">
        <v>126</v>
      </c>
      <c r="C89" s="27" t="s">
        <v>8</v>
      </c>
      <c r="D89" s="36" t="s">
        <v>127</v>
      </c>
      <c r="E89" s="20">
        <v>311553</v>
      </c>
      <c r="F89" s="20">
        <v>311553</v>
      </c>
    </row>
    <row r="90" spans="2:6" ht="66.75" customHeight="1">
      <c r="B90" s="29"/>
      <c r="C90" s="27" t="s">
        <v>25</v>
      </c>
      <c r="D90" s="36" t="s">
        <v>128</v>
      </c>
      <c r="E90" s="20">
        <v>461000</v>
      </c>
      <c r="F90" s="20">
        <v>448631.3</v>
      </c>
    </row>
    <row r="91" spans="2:6" ht="23.25" customHeight="1">
      <c r="B91" s="29"/>
      <c r="C91" s="27"/>
      <c r="D91" s="34" t="s">
        <v>129</v>
      </c>
      <c r="E91" s="21">
        <f>E89+E90</f>
        <v>772553</v>
      </c>
      <c r="F91" s="21">
        <f>F89+F90</f>
        <v>760184.3</v>
      </c>
    </row>
    <row r="92" spans="2:6" ht="30" customHeight="1">
      <c r="B92" s="29" t="s">
        <v>30</v>
      </c>
      <c r="C92" s="27" t="s">
        <v>156</v>
      </c>
      <c r="D92" s="36" t="s">
        <v>130</v>
      </c>
      <c r="E92" s="20">
        <v>55300</v>
      </c>
      <c r="F92" s="20">
        <v>50800</v>
      </c>
    </row>
    <row r="93" spans="2:6" ht="39" customHeight="1">
      <c r="B93" s="29"/>
      <c r="C93" s="27"/>
      <c r="D93" s="34" t="s">
        <v>132</v>
      </c>
      <c r="E93" s="21">
        <f>E92</f>
        <v>55300</v>
      </c>
      <c r="F93" s="21">
        <f>F92</f>
        <v>50800</v>
      </c>
    </row>
    <row r="94" spans="2:6" ht="62.25" customHeight="1">
      <c r="B94" s="29" t="s">
        <v>29</v>
      </c>
      <c r="C94" s="27" t="s">
        <v>13</v>
      </c>
      <c r="D94" s="36" t="s">
        <v>131</v>
      </c>
      <c r="E94" s="20">
        <v>13673568</v>
      </c>
      <c r="F94" s="20">
        <v>13673567.33</v>
      </c>
    </row>
    <row r="95" spans="2:6" ht="31.5" customHeight="1">
      <c r="B95" s="29"/>
      <c r="C95" s="27"/>
      <c r="D95" s="34" t="s">
        <v>138</v>
      </c>
      <c r="E95" s="21">
        <f>E94</f>
        <v>13673568</v>
      </c>
      <c r="F95" s="21">
        <f>F94</f>
        <v>13673567.33</v>
      </c>
    </row>
    <row r="96" spans="2:6" ht="29.25" customHeight="1">
      <c r="B96" s="29" t="s">
        <v>31</v>
      </c>
      <c r="C96" s="27" t="s">
        <v>7</v>
      </c>
      <c r="D96" s="36" t="s">
        <v>134</v>
      </c>
      <c r="E96" s="20">
        <v>71000</v>
      </c>
      <c r="F96" s="20">
        <v>70597</v>
      </c>
    </row>
    <row r="97" spans="2:6" ht="78" customHeight="1">
      <c r="B97" s="43"/>
      <c r="C97" s="27" t="s">
        <v>7</v>
      </c>
      <c r="D97" s="36" t="s">
        <v>135</v>
      </c>
      <c r="E97" s="20">
        <v>50000</v>
      </c>
      <c r="F97" s="20">
        <v>39954</v>
      </c>
    </row>
    <row r="98" spans="2:6" ht="53.25" customHeight="1">
      <c r="B98" s="43"/>
      <c r="C98" s="27" t="s">
        <v>25</v>
      </c>
      <c r="D98" s="36" t="s">
        <v>136</v>
      </c>
      <c r="E98" s="20">
        <v>805000</v>
      </c>
      <c r="F98" s="20">
        <v>704883.92</v>
      </c>
    </row>
    <row r="99" spans="2:6" ht="30" customHeight="1">
      <c r="B99" s="29" t="s">
        <v>32</v>
      </c>
      <c r="C99" s="27" t="s">
        <v>25</v>
      </c>
      <c r="D99" s="36" t="s">
        <v>134</v>
      </c>
      <c r="E99" s="20">
        <v>2800000</v>
      </c>
      <c r="F99" s="20">
        <v>0</v>
      </c>
    </row>
    <row r="100" spans="2:6" ht="30" customHeight="1">
      <c r="B100" s="29"/>
      <c r="C100" s="27" t="s">
        <v>13</v>
      </c>
      <c r="D100" s="36" t="s">
        <v>137</v>
      </c>
      <c r="E100" s="20">
        <v>4000000</v>
      </c>
      <c r="F100" s="20">
        <v>0</v>
      </c>
    </row>
    <row r="101" spans="2:6" ht="42" customHeight="1">
      <c r="B101" s="29"/>
      <c r="C101" s="27"/>
      <c r="D101" s="34" t="s">
        <v>139</v>
      </c>
      <c r="E101" s="21">
        <f>E96+E97+E98+E99+E100</f>
        <v>7726000</v>
      </c>
      <c r="F101" s="21">
        <f>F96+F97+F98+F99+F100</f>
        <v>815434.92</v>
      </c>
    </row>
    <row r="102" spans="2:6" ht="25.5" customHeight="1">
      <c r="B102" s="29" t="s">
        <v>140</v>
      </c>
      <c r="C102" s="27" t="s">
        <v>13</v>
      </c>
      <c r="D102" s="36" t="s">
        <v>141</v>
      </c>
      <c r="E102" s="20">
        <v>80000</v>
      </c>
      <c r="F102" s="20">
        <v>78000</v>
      </c>
    </row>
    <row r="103" spans="2:6" ht="30" customHeight="1">
      <c r="B103" s="29"/>
      <c r="C103" s="27"/>
      <c r="D103" s="34" t="s">
        <v>142</v>
      </c>
      <c r="E103" s="21">
        <f>E102</f>
        <v>80000</v>
      </c>
      <c r="F103" s="21">
        <f>F102</f>
        <v>78000</v>
      </c>
    </row>
    <row r="104" spans="2:6" ht="42" customHeight="1">
      <c r="B104" s="29" t="s">
        <v>143</v>
      </c>
      <c r="C104" s="27" t="s">
        <v>7</v>
      </c>
      <c r="D104" s="36" t="s">
        <v>144</v>
      </c>
      <c r="E104" s="20">
        <v>7928000</v>
      </c>
      <c r="F104" s="20">
        <v>7844541</v>
      </c>
    </row>
    <row r="105" spans="2:6" ht="30" customHeight="1">
      <c r="B105" s="29"/>
      <c r="C105" s="27"/>
      <c r="D105" s="34" t="s">
        <v>145</v>
      </c>
      <c r="E105" s="21">
        <f>E104</f>
        <v>7928000</v>
      </c>
      <c r="F105" s="21">
        <f>F104</f>
        <v>7844541</v>
      </c>
    </row>
    <row r="106" spans="2:6" ht="52.5" customHeight="1">
      <c r="B106" s="29" t="s">
        <v>146</v>
      </c>
      <c r="C106" s="27" t="s">
        <v>150</v>
      </c>
      <c r="D106" s="36" t="s">
        <v>147</v>
      </c>
      <c r="E106" s="20">
        <v>1050000</v>
      </c>
      <c r="F106" s="20">
        <v>1049700</v>
      </c>
    </row>
    <row r="107" spans="2:6" ht="49.5" customHeight="1">
      <c r="B107" s="29"/>
      <c r="C107" s="27" t="s">
        <v>150</v>
      </c>
      <c r="D107" s="36" t="s">
        <v>148</v>
      </c>
      <c r="E107" s="20">
        <v>250000</v>
      </c>
      <c r="F107" s="20">
        <v>250000</v>
      </c>
    </row>
    <row r="108" spans="2:6" ht="54" customHeight="1">
      <c r="B108" s="29"/>
      <c r="C108" s="27" t="s">
        <v>150</v>
      </c>
      <c r="D108" s="36" t="s">
        <v>149</v>
      </c>
      <c r="E108" s="20">
        <v>200000</v>
      </c>
      <c r="F108" s="20">
        <v>200000</v>
      </c>
    </row>
    <row r="109" spans="2:6" ht="56.25" customHeight="1">
      <c r="B109" s="29"/>
      <c r="C109" s="27" t="s">
        <v>150</v>
      </c>
      <c r="D109" s="36" t="s">
        <v>151</v>
      </c>
      <c r="E109" s="20">
        <v>2000000</v>
      </c>
      <c r="F109" s="20">
        <v>1970000</v>
      </c>
    </row>
    <row r="110" spans="2:6" ht="49.5" customHeight="1">
      <c r="B110" s="29"/>
      <c r="C110" s="27"/>
      <c r="D110" s="34" t="s">
        <v>152</v>
      </c>
      <c r="E110" s="21">
        <f>E106+E107+E108+E109</f>
        <v>3500000</v>
      </c>
      <c r="F110" s="21">
        <f>F106+F107+F108+F109</f>
        <v>3469700</v>
      </c>
    </row>
    <row r="111" spans="2:6" ht="49.5" hidden="1" customHeight="1">
      <c r="B111" s="29"/>
      <c r="C111" s="27"/>
      <c r="D111" s="36"/>
      <c r="E111" s="20"/>
      <c r="F111" s="20"/>
    </row>
    <row r="112" spans="2:6" ht="45.75" customHeight="1">
      <c r="B112" s="25"/>
      <c r="C112" s="25"/>
      <c r="D112" s="53" t="s">
        <v>154</v>
      </c>
      <c r="E112" s="32">
        <f>E13+E15+E27+E29+E31+E33+E35+E37+E39+E41+E43+E45+E48+E51+E53+E55+E57+E59+E61+E63+E65+E67+E69+E71+E73+E75+E77+E80+E88+E91+E93+E95+E101+E103+E105+E110</f>
        <v>130428756.00999999</v>
      </c>
      <c r="F112" s="32">
        <f>F13+F15+F27+F29+F31+F33+F35+F37+F39+F41+F43+F45+F48+F51+F53+F55+F57+F59+F61+F63+F65+F67+F69+F71+F73+F75+F77+F80+F88+F91+F93+F95+F101+F103+F105+F110</f>
        <v>85780033.820000008</v>
      </c>
    </row>
    <row r="113" spans="2:6" ht="45.75" customHeight="1">
      <c r="B113" s="25"/>
      <c r="C113" s="25"/>
      <c r="D113" s="53" t="s">
        <v>155</v>
      </c>
      <c r="E113" s="32">
        <v>114066818</v>
      </c>
      <c r="F113" s="32">
        <v>76543095.810000002</v>
      </c>
    </row>
    <row r="114" spans="2:6" ht="15">
      <c r="B114" s="57" t="s">
        <v>33</v>
      </c>
      <c r="C114" s="58"/>
      <c r="D114" s="58"/>
      <c r="E114" s="58"/>
      <c r="F114" s="58"/>
    </row>
    <row r="115" spans="2:6" ht="15">
      <c r="B115" s="59" t="s">
        <v>133</v>
      </c>
      <c r="C115" s="60"/>
      <c r="D115" s="60"/>
      <c r="E115" s="60"/>
      <c r="F115" s="60"/>
    </row>
    <row r="116" spans="2:6" ht="15">
      <c r="B116" s="14"/>
      <c r="C116" s="14"/>
      <c r="D116" s="15"/>
      <c r="E116" s="16"/>
      <c r="F116" s="16"/>
    </row>
    <row r="117" spans="2:6">
      <c r="B117" s="10"/>
      <c r="C117" s="13"/>
      <c r="D117" s="11"/>
      <c r="E117" s="12"/>
      <c r="F117" s="12"/>
    </row>
    <row r="118" spans="2:6">
      <c r="B118" s="10"/>
      <c r="C118" s="13"/>
      <c r="D118" s="11"/>
      <c r="E118" s="12"/>
      <c r="F118" s="12"/>
    </row>
    <row r="119" spans="2:6">
      <c r="B119" s="10"/>
      <c r="C119" s="13"/>
      <c r="D119" s="11"/>
      <c r="E119" s="12"/>
      <c r="F119" s="12"/>
    </row>
    <row r="120" spans="2:6">
      <c r="B120" s="10"/>
      <c r="C120" s="13"/>
      <c r="D120" s="11"/>
      <c r="E120" s="12"/>
      <c r="F120" s="12"/>
    </row>
    <row r="121" spans="2:6">
      <c r="B121" s="10"/>
      <c r="C121" s="13"/>
      <c r="D121" s="11"/>
      <c r="E121" s="12"/>
      <c r="F121" s="12"/>
    </row>
    <row r="122" spans="2:6">
      <c r="B122" s="10"/>
      <c r="C122" s="13"/>
      <c r="D122" s="13"/>
      <c r="E122" s="12"/>
      <c r="F122" s="12"/>
    </row>
    <row r="123" spans="2:6">
      <c r="B123" s="10"/>
      <c r="C123" s="13"/>
      <c r="D123" s="13"/>
      <c r="E123" s="12"/>
      <c r="F123" s="12"/>
    </row>
    <row r="124" spans="2:6">
      <c r="B124" s="10"/>
      <c r="C124" s="13"/>
      <c r="D124" s="13"/>
      <c r="E124" s="12"/>
      <c r="F124" s="12"/>
    </row>
    <row r="125" spans="2:6">
      <c r="B125" s="10"/>
      <c r="C125" s="13"/>
      <c r="D125" s="13"/>
      <c r="E125" s="12"/>
      <c r="F125" s="12"/>
    </row>
    <row r="126" spans="2:6">
      <c r="B126" s="10"/>
      <c r="C126" s="13"/>
      <c r="D126" s="13"/>
      <c r="E126" s="12"/>
      <c r="F126" s="12"/>
    </row>
    <row r="127" spans="2:6">
      <c r="B127" s="10"/>
      <c r="C127" s="13"/>
      <c r="D127" s="13"/>
      <c r="E127" s="12"/>
      <c r="F127" s="12"/>
    </row>
    <row r="128" spans="2:6">
      <c r="B128" s="10"/>
      <c r="C128" s="13"/>
      <c r="D128" s="13"/>
      <c r="E128" s="12"/>
      <c r="F128" s="12"/>
    </row>
    <row r="129" spans="2:6">
      <c r="B129" s="10"/>
      <c r="C129" s="13"/>
      <c r="D129" s="13"/>
      <c r="E129" s="12"/>
      <c r="F129" s="12"/>
    </row>
    <row r="130" spans="2:6">
      <c r="B130" s="10"/>
      <c r="C130" s="13"/>
      <c r="D130" s="13"/>
      <c r="E130" s="12"/>
      <c r="F130" s="12"/>
    </row>
    <row r="131" spans="2:6">
      <c r="B131" s="10"/>
      <c r="C131" s="13"/>
      <c r="D131" s="13"/>
      <c r="E131" s="12"/>
      <c r="F131" s="12"/>
    </row>
    <row r="132" spans="2:6">
      <c r="B132" s="10"/>
      <c r="C132" s="13"/>
      <c r="D132" s="13"/>
      <c r="E132" s="13"/>
      <c r="F132" s="13"/>
    </row>
    <row r="133" spans="2:6">
      <c r="B133" s="10"/>
      <c r="C133" s="13"/>
      <c r="D133" s="13"/>
      <c r="E133" s="13"/>
      <c r="F133" s="13"/>
    </row>
    <row r="134" spans="2:6">
      <c r="B134" s="10"/>
      <c r="C134" s="13"/>
      <c r="D134" s="13"/>
      <c r="E134" s="13"/>
      <c r="F134" s="13"/>
    </row>
    <row r="135" spans="2:6">
      <c r="B135" s="10"/>
      <c r="C135" s="13"/>
      <c r="D135" s="13"/>
      <c r="E135" s="13"/>
      <c r="F135" s="13"/>
    </row>
    <row r="136" spans="2:6">
      <c r="B136" s="13"/>
      <c r="C136" s="13"/>
      <c r="D136" s="13"/>
      <c r="E136" s="13"/>
      <c r="F136" s="13"/>
    </row>
    <row r="137" spans="2:6">
      <c r="B137" s="13"/>
      <c r="C137" s="13"/>
      <c r="D137" s="13"/>
      <c r="E137" s="13"/>
      <c r="F137" s="13"/>
    </row>
    <row r="138" spans="2:6">
      <c r="B138" s="13"/>
      <c r="C138" s="13"/>
      <c r="D138" s="13"/>
      <c r="E138" s="13"/>
      <c r="F138" s="13"/>
    </row>
    <row r="139" spans="2:6">
      <c r="B139" s="13"/>
      <c r="C139" s="13"/>
      <c r="D139" s="13"/>
      <c r="E139" s="13"/>
      <c r="F139" s="13"/>
    </row>
    <row r="140" spans="2:6">
      <c r="B140" s="13"/>
      <c r="C140" s="13"/>
      <c r="D140" s="13"/>
      <c r="E140" s="13"/>
      <c r="F140" s="13"/>
    </row>
    <row r="141" spans="2:6">
      <c r="B141" s="13"/>
      <c r="C141" s="13"/>
      <c r="D141" s="13"/>
      <c r="E141" s="13"/>
      <c r="F141" s="13"/>
    </row>
    <row r="142" spans="2:6">
      <c r="B142" s="13"/>
      <c r="C142" s="13"/>
      <c r="D142" s="13"/>
      <c r="E142" s="13"/>
      <c r="F142" s="13"/>
    </row>
    <row r="143" spans="2:6">
      <c r="B143" s="13"/>
      <c r="C143" s="13"/>
      <c r="D143" s="13"/>
      <c r="E143" s="13"/>
      <c r="F143" s="13"/>
    </row>
    <row r="144" spans="2:6">
      <c r="B144" s="13"/>
      <c r="C144" s="13"/>
      <c r="D144" s="13"/>
      <c r="E144" s="13"/>
      <c r="F144" s="13"/>
    </row>
    <row r="145" spans="2:6">
      <c r="B145" s="13"/>
      <c r="C145" s="13"/>
      <c r="D145" s="13"/>
      <c r="E145" s="13"/>
      <c r="F145" s="13"/>
    </row>
    <row r="146" spans="2:6">
      <c r="B146" s="13"/>
      <c r="C146" s="13"/>
      <c r="D146" s="13"/>
      <c r="E146" s="13"/>
      <c r="F146" s="13"/>
    </row>
    <row r="147" spans="2:6">
      <c r="B147" s="13"/>
      <c r="C147" s="13"/>
      <c r="D147" s="13"/>
      <c r="E147" s="13"/>
      <c r="F147" s="13"/>
    </row>
    <row r="148" spans="2:6">
      <c r="B148" s="13"/>
      <c r="C148" s="13"/>
      <c r="D148" s="13"/>
      <c r="E148" s="13"/>
      <c r="F148" s="13"/>
    </row>
    <row r="149" spans="2:6">
      <c r="B149" s="13"/>
      <c r="C149" s="13"/>
      <c r="D149" s="13"/>
      <c r="E149" s="13"/>
      <c r="F149" s="13"/>
    </row>
    <row r="150" spans="2:6">
      <c r="B150" s="13"/>
      <c r="C150" s="13"/>
      <c r="D150" s="13"/>
      <c r="E150" s="13"/>
      <c r="F150" s="13"/>
    </row>
    <row r="151" spans="2:6">
      <c r="B151" s="13"/>
      <c r="C151" s="13"/>
      <c r="D151" s="13"/>
      <c r="E151" s="13"/>
      <c r="F151" s="13"/>
    </row>
    <row r="152" spans="2:6">
      <c r="B152" s="13"/>
      <c r="C152" s="13"/>
      <c r="D152" s="13"/>
      <c r="E152" s="13"/>
      <c r="F152" s="13"/>
    </row>
    <row r="153" spans="2:6">
      <c r="B153" s="13"/>
      <c r="C153" s="13"/>
      <c r="D153" s="13"/>
      <c r="E153" s="13"/>
      <c r="F153" s="13"/>
    </row>
    <row r="154" spans="2:6">
      <c r="B154" s="13"/>
      <c r="C154" s="13"/>
      <c r="D154" s="13"/>
      <c r="E154" s="13"/>
      <c r="F154" s="13"/>
    </row>
    <row r="155" spans="2:6">
      <c r="B155" s="13"/>
      <c r="C155" s="13"/>
      <c r="D155" s="13"/>
      <c r="E155" s="13"/>
      <c r="F155" s="13"/>
    </row>
    <row r="156" spans="2:6">
      <c r="B156" s="13"/>
      <c r="C156" s="13"/>
      <c r="D156" s="13"/>
      <c r="E156" s="13"/>
      <c r="F156" s="13"/>
    </row>
    <row r="157" spans="2:6">
      <c r="B157" s="13"/>
      <c r="C157" s="13"/>
      <c r="D157" s="13"/>
      <c r="E157" s="13"/>
      <c r="F157" s="13"/>
    </row>
    <row r="158" spans="2:6">
      <c r="B158" s="13"/>
      <c r="C158" s="13"/>
      <c r="D158" s="13"/>
      <c r="E158" s="13"/>
      <c r="F158" s="13"/>
    </row>
    <row r="159" spans="2:6">
      <c r="B159" s="13"/>
      <c r="C159" s="13"/>
      <c r="D159" s="13"/>
      <c r="E159" s="13"/>
      <c r="F159" s="13"/>
    </row>
    <row r="160" spans="2:6">
      <c r="B160" s="13"/>
      <c r="C160" s="13"/>
      <c r="D160" s="13"/>
      <c r="E160" s="13"/>
      <c r="F160" s="13"/>
    </row>
    <row r="161" spans="2:6">
      <c r="B161" s="13"/>
      <c r="C161" s="13"/>
      <c r="D161" s="13"/>
      <c r="E161" s="13"/>
      <c r="F161" s="13"/>
    </row>
    <row r="162" spans="2:6">
      <c r="B162" s="13"/>
      <c r="C162" s="13"/>
      <c r="D162" s="13"/>
      <c r="E162" s="13"/>
      <c r="F162" s="13"/>
    </row>
    <row r="163" spans="2:6">
      <c r="B163" s="13"/>
      <c r="C163" s="13"/>
      <c r="D163" s="13"/>
      <c r="E163" s="13"/>
      <c r="F163" s="13"/>
    </row>
    <row r="164" spans="2:6">
      <c r="B164" s="13"/>
      <c r="C164" s="13"/>
      <c r="D164" s="13"/>
      <c r="E164" s="13"/>
      <c r="F164" s="13"/>
    </row>
    <row r="165" spans="2:6">
      <c r="B165" s="13"/>
      <c r="C165" s="13"/>
      <c r="D165" s="13"/>
      <c r="E165" s="13"/>
      <c r="F165" s="13"/>
    </row>
    <row r="166" spans="2:6">
      <c r="B166" s="13"/>
      <c r="C166" s="13"/>
      <c r="D166" s="13"/>
      <c r="E166" s="13"/>
      <c r="F166" s="13"/>
    </row>
    <row r="167" spans="2:6">
      <c r="B167" s="13"/>
      <c r="C167" s="13"/>
      <c r="D167" s="13"/>
      <c r="E167" s="13"/>
      <c r="F167" s="13"/>
    </row>
    <row r="168" spans="2:6">
      <c r="B168" s="13"/>
      <c r="C168" s="13"/>
      <c r="D168" s="13"/>
      <c r="E168" s="13"/>
      <c r="F168" s="13"/>
    </row>
    <row r="169" spans="2:6">
      <c r="B169" s="13"/>
      <c r="C169" s="13"/>
      <c r="D169" s="13"/>
      <c r="E169" s="13"/>
      <c r="F169" s="13"/>
    </row>
    <row r="170" spans="2:6">
      <c r="B170" s="13"/>
      <c r="C170" s="13"/>
      <c r="D170" s="13"/>
      <c r="E170" s="13"/>
      <c r="F170" s="13"/>
    </row>
    <row r="171" spans="2:6">
      <c r="B171" s="13"/>
      <c r="C171" s="13"/>
      <c r="D171" s="13"/>
      <c r="E171" s="13"/>
      <c r="F171" s="13"/>
    </row>
    <row r="172" spans="2:6">
      <c r="B172" s="13"/>
      <c r="C172" s="13"/>
      <c r="D172" s="13"/>
      <c r="E172" s="13"/>
      <c r="F172" s="13"/>
    </row>
    <row r="173" spans="2:6">
      <c r="B173" s="13"/>
      <c r="C173" s="13"/>
      <c r="D173" s="13"/>
      <c r="E173" s="13"/>
      <c r="F173" s="13"/>
    </row>
    <row r="174" spans="2:6">
      <c r="B174" s="13"/>
      <c r="C174" s="13"/>
      <c r="D174" s="13"/>
      <c r="E174" s="13"/>
      <c r="F174" s="13"/>
    </row>
    <row r="175" spans="2:6">
      <c r="B175" s="13"/>
      <c r="C175" s="13"/>
      <c r="D175" s="13"/>
      <c r="E175" s="13"/>
      <c r="F175" s="13"/>
    </row>
    <row r="176" spans="2:6">
      <c r="B176" s="13"/>
      <c r="C176" s="13"/>
      <c r="D176" s="13"/>
      <c r="E176" s="13"/>
      <c r="F176" s="13"/>
    </row>
    <row r="177" spans="2:6">
      <c r="B177" s="13"/>
      <c r="C177" s="13"/>
      <c r="D177" s="13"/>
      <c r="E177" s="13"/>
      <c r="F177" s="13"/>
    </row>
    <row r="178" spans="2:6">
      <c r="B178" s="13"/>
      <c r="C178" s="13"/>
      <c r="D178" s="13"/>
      <c r="E178" s="13"/>
      <c r="F178" s="13"/>
    </row>
    <row r="179" spans="2:6">
      <c r="B179" s="13"/>
      <c r="C179" s="13"/>
      <c r="D179" s="13"/>
      <c r="E179" s="13"/>
      <c r="F179" s="13"/>
    </row>
    <row r="180" spans="2:6">
      <c r="B180" s="13"/>
      <c r="C180" s="13"/>
      <c r="D180" s="13"/>
      <c r="E180" s="13"/>
      <c r="F180" s="13"/>
    </row>
    <row r="181" spans="2:6">
      <c r="B181" s="13"/>
      <c r="C181" s="13"/>
      <c r="D181" s="13"/>
      <c r="E181" s="13"/>
      <c r="F181" s="13"/>
    </row>
    <row r="182" spans="2:6">
      <c r="B182" s="13"/>
      <c r="C182" s="13"/>
      <c r="D182" s="13"/>
      <c r="E182" s="13"/>
      <c r="F182" s="13"/>
    </row>
    <row r="183" spans="2:6">
      <c r="B183" s="13"/>
      <c r="C183" s="13"/>
      <c r="D183" s="13"/>
      <c r="E183" s="13"/>
      <c r="F183" s="13"/>
    </row>
    <row r="184" spans="2:6">
      <c r="B184" s="13"/>
      <c r="C184" s="13"/>
      <c r="D184" s="13"/>
      <c r="E184" s="13"/>
      <c r="F184" s="13"/>
    </row>
    <row r="185" spans="2:6">
      <c r="B185" s="13"/>
      <c r="C185" s="13"/>
      <c r="D185" s="13"/>
      <c r="E185" s="13"/>
      <c r="F185" s="13"/>
    </row>
    <row r="186" spans="2:6">
      <c r="B186" s="13"/>
      <c r="C186" s="13"/>
      <c r="D186" s="13"/>
      <c r="E186" s="13"/>
      <c r="F186" s="13"/>
    </row>
    <row r="187" spans="2:6">
      <c r="B187" s="13"/>
      <c r="C187" s="13"/>
      <c r="D187" s="13"/>
      <c r="E187" s="13"/>
      <c r="F187" s="13"/>
    </row>
    <row r="188" spans="2:6">
      <c r="B188" s="13"/>
      <c r="C188" s="13"/>
      <c r="D188" s="13"/>
      <c r="E188" s="13"/>
      <c r="F188" s="13"/>
    </row>
    <row r="189" spans="2:6">
      <c r="B189" s="13"/>
      <c r="C189" s="13"/>
      <c r="D189" s="13"/>
      <c r="E189" s="13"/>
      <c r="F189" s="13"/>
    </row>
    <row r="190" spans="2:6">
      <c r="B190" s="13"/>
      <c r="C190" s="13"/>
      <c r="D190" s="13"/>
      <c r="E190" s="13"/>
      <c r="F190" s="13"/>
    </row>
    <row r="191" spans="2:6">
      <c r="B191" s="13"/>
      <c r="C191" s="13"/>
      <c r="D191" s="13"/>
      <c r="E191" s="13"/>
      <c r="F191" s="13"/>
    </row>
    <row r="192" spans="2:6">
      <c r="B192" s="13"/>
      <c r="C192" s="13"/>
      <c r="D192" s="13"/>
      <c r="E192" s="13"/>
      <c r="F192" s="13"/>
    </row>
    <row r="193" spans="2:6">
      <c r="B193" s="13"/>
      <c r="C193" s="13"/>
      <c r="D193" s="13"/>
      <c r="E193" s="13"/>
      <c r="F193" s="13"/>
    </row>
    <row r="194" spans="2:6">
      <c r="B194" s="13"/>
      <c r="C194" s="13"/>
      <c r="D194" s="13"/>
      <c r="E194" s="13"/>
      <c r="F194" s="13"/>
    </row>
    <row r="195" spans="2:6">
      <c r="B195" s="13"/>
      <c r="C195" s="13"/>
      <c r="D195" s="13"/>
      <c r="E195" s="13"/>
      <c r="F195" s="13"/>
    </row>
    <row r="196" spans="2:6">
      <c r="B196" s="13"/>
      <c r="C196" s="13"/>
      <c r="D196" s="13"/>
      <c r="E196" s="13"/>
      <c r="F196" s="13"/>
    </row>
    <row r="197" spans="2:6">
      <c r="B197" s="13"/>
      <c r="C197" s="13"/>
      <c r="D197" s="13"/>
      <c r="E197" s="13"/>
      <c r="F197" s="13"/>
    </row>
    <row r="198" spans="2:6">
      <c r="B198" s="13"/>
      <c r="C198" s="13"/>
      <c r="D198" s="13"/>
      <c r="E198" s="13"/>
      <c r="F198" s="13"/>
    </row>
    <row r="199" spans="2:6">
      <c r="B199" s="13"/>
      <c r="C199" s="13"/>
      <c r="D199" s="13"/>
      <c r="E199" s="13"/>
      <c r="F199" s="13"/>
    </row>
    <row r="200" spans="2:6">
      <c r="B200" s="13"/>
      <c r="C200" s="13"/>
      <c r="D200" s="13"/>
      <c r="E200" s="13"/>
      <c r="F200" s="13"/>
    </row>
    <row r="201" spans="2:6">
      <c r="B201" s="13"/>
      <c r="C201" s="13"/>
      <c r="D201" s="13"/>
      <c r="E201" s="13"/>
      <c r="F201" s="13"/>
    </row>
    <row r="202" spans="2:6">
      <c r="B202" s="13"/>
      <c r="C202" s="13"/>
      <c r="D202" s="13"/>
      <c r="E202" s="13"/>
      <c r="F202" s="13"/>
    </row>
    <row r="203" spans="2:6">
      <c r="B203" s="13"/>
      <c r="C203" s="13"/>
      <c r="D203" s="13"/>
      <c r="E203" s="13"/>
      <c r="F203" s="13"/>
    </row>
    <row r="204" spans="2:6">
      <c r="B204" s="13"/>
      <c r="C204" s="13"/>
      <c r="D204" s="13"/>
      <c r="E204" s="13"/>
      <c r="F204" s="13"/>
    </row>
    <row r="205" spans="2:6">
      <c r="B205" s="13"/>
      <c r="C205" s="13"/>
      <c r="D205" s="13"/>
      <c r="E205" s="13"/>
      <c r="F205" s="13"/>
    </row>
    <row r="206" spans="2:6">
      <c r="B206" s="13"/>
      <c r="C206" s="13"/>
      <c r="D206" s="13"/>
      <c r="E206" s="13"/>
      <c r="F206" s="13"/>
    </row>
    <row r="207" spans="2:6">
      <c r="B207" s="13"/>
      <c r="C207" s="13"/>
      <c r="D207" s="13"/>
      <c r="E207" s="13"/>
      <c r="F207" s="13"/>
    </row>
    <row r="208" spans="2:6">
      <c r="B208" s="13"/>
      <c r="C208" s="13"/>
      <c r="D208" s="13"/>
      <c r="E208" s="13"/>
      <c r="F208" s="13"/>
    </row>
    <row r="209" spans="2:6">
      <c r="B209" s="13"/>
      <c r="C209" s="13"/>
      <c r="D209" s="13"/>
      <c r="E209" s="13"/>
      <c r="F209" s="13"/>
    </row>
  </sheetData>
  <mergeCells count="4">
    <mergeCell ref="B3:F3"/>
    <mergeCell ref="B114:F114"/>
    <mergeCell ref="B115:F115"/>
    <mergeCell ref="E1:G1"/>
  </mergeCells>
  <pageMargins left="0.35433070866141736" right="0.19685039370078741" top="0.15748031496062992" bottom="0.31496062992125984" header="0.15748031496062992" footer="0.31496062992125984"/>
  <pageSetup paperSize="9" fitToHeight="2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Звіт 2025</vt:lpstr>
      <vt:lpstr>'Звіт 2025'!Область_друку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fin</cp:lastModifiedBy>
  <cp:lastPrinted>2026-01-20T13:34:07Z</cp:lastPrinted>
  <dcterms:created xsi:type="dcterms:W3CDTF">2008-01-25T10:17:29Z</dcterms:created>
  <dcterms:modified xsi:type="dcterms:W3CDTF">2026-02-06T06:25:08Z</dcterms:modified>
</cp:coreProperties>
</file>